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0" i="1" l="1"/>
  <c r="H13" i="1"/>
  <c r="H16" i="1"/>
  <c r="H19" i="1"/>
  <c r="H22" i="1"/>
  <c r="H25" i="1"/>
  <c r="H28" i="1"/>
  <c r="H31" i="1"/>
  <c r="H37" i="1"/>
  <c r="H40" i="1"/>
  <c r="F5" i="1"/>
  <c r="H5" i="1" s="1"/>
  <c r="F6" i="1"/>
  <c r="H6" i="1" s="1"/>
  <c r="F7" i="1"/>
  <c r="F8" i="1"/>
  <c r="H8" i="1" s="1"/>
  <c r="F9" i="1"/>
  <c r="H9" i="1" s="1"/>
  <c r="F10" i="1"/>
  <c r="F11" i="1"/>
  <c r="H11" i="1" s="1"/>
  <c r="F12" i="1"/>
  <c r="H12" i="1" s="1"/>
  <c r="F13" i="1"/>
  <c r="F14" i="1"/>
  <c r="H14" i="1" s="1"/>
  <c r="F15" i="1"/>
  <c r="H15" i="1" s="1"/>
  <c r="F16" i="1"/>
  <c r="F17" i="1"/>
  <c r="H17" i="1" s="1"/>
  <c r="F18" i="1"/>
  <c r="H18" i="1" s="1"/>
  <c r="F19" i="1"/>
  <c r="F20" i="1"/>
  <c r="H20" i="1" s="1"/>
  <c r="F21" i="1"/>
  <c r="H21" i="1" s="1"/>
  <c r="F22" i="1"/>
  <c r="F23" i="1"/>
  <c r="H23" i="1" s="1"/>
  <c r="F24" i="1"/>
  <c r="H24" i="1" s="1"/>
  <c r="F25" i="1"/>
  <c r="F26" i="1"/>
  <c r="H26" i="1" s="1"/>
  <c r="F27" i="1"/>
  <c r="H27" i="1" s="1"/>
  <c r="F28" i="1"/>
  <c r="F29" i="1"/>
  <c r="H29" i="1" s="1"/>
  <c r="F30" i="1"/>
  <c r="H30" i="1" s="1"/>
  <c r="F31" i="1"/>
  <c r="F32" i="1"/>
  <c r="H32" i="1" s="1"/>
  <c r="F33" i="1"/>
  <c r="F34" i="1"/>
  <c r="F35" i="1"/>
  <c r="F36" i="1"/>
  <c r="H36" i="1" s="1"/>
  <c r="F37" i="1"/>
  <c r="F38" i="1"/>
  <c r="H38" i="1" s="1"/>
  <c r="F39" i="1"/>
  <c r="H39" i="1" s="1"/>
  <c r="F40" i="1"/>
  <c r="F4" i="1"/>
  <c r="I40" i="1" l="1"/>
  <c r="I39" i="1"/>
  <c r="I38" i="1"/>
  <c r="I37" i="1"/>
  <c r="I36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6" i="1"/>
  <c r="I5" i="1"/>
  <c r="E35" i="1" l="1"/>
  <c r="E34" i="1"/>
  <c r="E33" i="1"/>
  <c r="E7" i="1"/>
  <c r="E4" i="1"/>
  <c r="H4" i="1" s="1"/>
  <c r="I33" i="1" l="1"/>
  <c r="H33" i="1"/>
  <c r="I34" i="1"/>
  <c r="H34" i="1"/>
  <c r="I7" i="1"/>
  <c r="H7" i="1"/>
  <c r="H41" i="1" s="1"/>
  <c r="I35" i="1"/>
  <c r="H35" i="1"/>
  <c r="E41" i="1"/>
  <c r="I4" i="1"/>
  <c r="I41" i="1" l="1"/>
</calcChain>
</file>

<file path=xl/sharedStrings.xml><?xml version="1.0" encoding="utf-8"?>
<sst xmlns="http://schemas.openxmlformats.org/spreadsheetml/2006/main" count="160" uniqueCount="60">
  <si>
    <t>№ лота</t>
  </si>
  <si>
    <t>Наименование масел, смазок, охлаждающих жидкостей</t>
  </si>
  <si>
    <t>Объём</t>
  </si>
  <si>
    <t>Ед. изм.</t>
  </si>
  <si>
    <t xml:space="preserve">Кол-во </t>
  </si>
  <si>
    <t>Масло Gazpromneft Premium L 10W-40 1л</t>
  </si>
  <si>
    <t>1л</t>
  </si>
  <si>
    <t>шт.</t>
  </si>
  <si>
    <t>Масло Gazpromneft Premium L 10W-40 4л</t>
  </si>
  <si>
    <t>4л</t>
  </si>
  <si>
    <t>Смазка Gazpromneft Литол-24 1л (0,8 кг)</t>
  </si>
  <si>
    <t>Смазка ЦИАТИМ 201 в таре 1/0,8</t>
  </si>
  <si>
    <t>Антифриз-40 /G-12 красный/ DX1</t>
  </si>
  <si>
    <t>1кг</t>
  </si>
  <si>
    <t>5кг</t>
  </si>
  <si>
    <t>20кг</t>
  </si>
  <si>
    <t>Тосол Gazpromneft 40 в таре 1/5</t>
  </si>
  <si>
    <t>ТАД-17 1л</t>
  </si>
  <si>
    <t>ТАД-17 3 л</t>
  </si>
  <si>
    <t>3л</t>
  </si>
  <si>
    <t>шт</t>
  </si>
  <si>
    <t>Антифриз TOTACHI SUPER LONG LIFE COOLANT Red -50C  2л</t>
  </si>
  <si>
    <t>2л</t>
  </si>
  <si>
    <t>Антифриз TOTACHI SUPER LONG LIFE COOLANT Red -50C  4л</t>
  </si>
  <si>
    <t>Жидкость тормозная DOT4 G-Energy Expert 1л</t>
  </si>
  <si>
    <t>Жидкость тормозная DOT4 G-Energy Expert 0,5л</t>
  </si>
  <si>
    <t>0,5л</t>
  </si>
  <si>
    <t>Gazpromneft Moto 2T</t>
  </si>
  <si>
    <t>Gazpromneft Diesel Premium 10W-40</t>
  </si>
  <si>
    <t>5л</t>
  </si>
  <si>
    <t>Масло Gazpromneft Moto 4T 10W-40 1л</t>
  </si>
  <si>
    <t xml:space="preserve">Многоцелевая смазка LV-40 </t>
  </si>
  <si>
    <t>0,21л</t>
  </si>
  <si>
    <t>Масло трансмиссионное Gazpromneft GL-4 75W-90 4л</t>
  </si>
  <si>
    <t>Масло трансмиссионное Gazpromneft GL-4 75W-90 1л</t>
  </si>
  <si>
    <t>Масло Gazpromneft Diesel Premium 15W-40 5л</t>
  </si>
  <si>
    <t>G-Wave 2T</t>
  </si>
  <si>
    <t>G-Motion 2T</t>
  </si>
  <si>
    <t>масло моторное G-Profi MSI Plus 15W-40 10л</t>
  </si>
  <si>
    <t>10л</t>
  </si>
  <si>
    <t>Gazpromneft GL-5 80W-90 1л</t>
  </si>
  <si>
    <t>Масло моторное ENEOS 5W-30 полусинтетическое в таре 1/4</t>
  </si>
  <si>
    <t>Масло моторное ENEOS 10W-40 полусинтетическое в таре 1/4</t>
  </si>
  <si>
    <t>масло трансмиссионное TOTACHI ATF TYPE T-IV в таре 1/4</t>
  </si>
  <si>
    <t>Тосол Аляска -40 в таре 1/5</t>
  </si>
  <si>
    <t>Тосол Аляска -40 в таре 1/10</t>
  </si>
  <si>
    <t>10кг</t>
  </si>
  <si>
    <t>Тосол Аляска -40 в таре 1/20</t>
  </si>
  <si>
    <t>Масло М8В 5л GPN</t>
  </si>
  <si>
    <r>
      <t xml:space="preserve">Цена за единицу Товара, руб. </t>
    </r>
    <r>
      <rPr>
        <b/>
        <sz val="11"/>
        <color theme="1"/>
        <rFont val="Times New Roman"/>
        <family val="1"/>
        <charset val="204"/>
      </rPr>
      <t>с НДС</t>
    </r>
  </si>
  <si>
    <r>
      <t xml:space="preserve">Общая стоимость Товара, руб. </t>
    </r>
    <r>
      <rPr>
        <b/>
        <sz val="11"/>
        <color theme="1"/>
        <rFont val="Times New Roman"/>
        <family val="1"/>
        <charset val="204"/>
      </rPr>
      <t>с НДС</t>
    </r>
  </si>
  <si>
    <t>пункт назначения</t>
  </si>
  <si>
    <t xml:space="preserve">Срок поставки                             </t>
  </si>
  <si>
    <t>Якутская нефтебаза</t>
  </si>
  <si>
    <t>Масло ШРУС 1л/0,8 кг</t>
  </si>
  <si>
    <t>Приложение № 1 к Документации</t>
  </si>
  <si>
    <t>Масло TOTACHI NIRO LV 5W30, полусинтетика, API SL/CF, ILSAC GF-3 универсальное 4л</t>
  </si>
  <si>
    <t>Масло TOTACHI NIRO LV 5W30, полусинтетика, API SL/CF, ILSAC GF-3 универсальное 1л</t>
  </si>
  <si>
    <r>
      <t xml:space="preserve">Цена за единицу Товара, руб. </t>
    </r>
    <r>
      <rPr>
        <b/>
        <sz val="11"/>
        <color theme="1"/>
        <rFont val="Times New Roman"/>
        <family val="1"/>
        <charset val="204"/>
      </rPr>
      <t>без НДС</t>
    </r>
  </si>
  <si>
    <r>
      <t xml:space="preserve">Общая стоимость Товара, руб. </t>
    </r>
    <r>
      <rPr>
        <b/>
        <sz val="11"/>
        <color theme="1"/>
        <rFont val="Times New Roman"/>
        <family val="1"/>
        <charset val="204"/>
      </rPr>
      <t>без НДС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</si>
</sst>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/>
    <xf numFmtId="0" fontId="2" fillId="0" borderId="3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4" fillId="0" borderId="2" xfId="0" applyFont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4" fontId="2" fillId="0" borderId="6" xfId="0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H14" sqref="H14"/>
    </sheetView>
  </sheetViews>
  <sheetFormatPr defaultColWidth="8.85546875" defaultRowHeight="15" x14ac:dyDescent="0.25"/>
  <cols>
    <col min="1" max="1" width="8.85546875" style="6"/>
    <col min="2" max="2" width="100" style="6" customWidth="1"/>
    <col min="3" max="3" width="10.28515625" style="6" customWidth="1"/>
    <col min="4" max="4" width="9" style="6" customWidth="1"/>
    <col min="5" max="6" width="10.7109375" style="6" customWidth="1"/>
    <col min="7" max="7" width="12.7109375" style="6" hidden="1" customWidth="1"/>
    <col min="8" max="8" width="14.5703125" style="6" customWidth="1"/>
    <col min="9" max="9" width="13.7109375" style="6" hidden="1" customWidth="1"/>
    <col min="10" max="10" width="22.42578125" style="6" customWidth="1"/>
    <col min="11" max="11" width="17.140625" style="6" customWidth="1"/>
    <col min="12" max="16384" width="8.85546875" style="6"/>
  </cols>
  <sheetData>
    <row r="1" spans="1:11" x14ac:dyDescent="0.25">
      <c r="A1" s="23" t="s">
        <v>55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74.25" x14ac:dyDescent="0.25">
      <c r="A3" s="3" t="s">
        <v>0</v>
      </c>
      <c r="B3" s="4" t="s">
        <v>1</v>
      </c>
      <c r="C3" s="5" t="s">
        <v>2</v>
      </c>
      <c r="D3" s="4" t="s">
        <v>3</v>
      </c>
      <c r="E3" s="4" t="s">
        <v>4</v>
      </c>
      <c r="F3" s="1" t="s">
        <v>58</v>
      </c>
      <c r="G3" s="1" t="s">
        <v>49</v>
      </c>
      <c r="H3" s="1" t="s">
        <v>59</v>
      </c>
      <c r="I3" s="1" t="s">
        <v>50</v>
      </c>
      <c r="J3" s="11" t="s">
        <v>51</v>
      </c>
      <c r="K3" s="1" t="s">
        <v>52</v>
      </c>
    </row>
    <row r="4" spans="1:11" ht="15.75" x14ac:dyDescent="0.25">
      <c r="A4" s="21">
        <v>1</v>
      </c>
      <c r="B4" s="7" t="s">
        <v>5</v>
      </c>
      <c r="C4" s="8" t="s">
        <v>6</v>
      </c>
      <c r="D4" s="9" t="s">
        <v>7</v>
      </c>
      <c r="E4" s="8">
        <f>200+40</f>
        <v>240</v>
      </c>
      <c r="F4" s="24">
        <f>G4/1.2</f>
        <v>353.33333333333337</v>
      </c>
      <c r="G4" s="25">
        <v>424</v>
      </c>
      <c r="H4" s="25">
        <f>F4*E4</f>
        <v>84800.000000000015</v>
      </c>
      <c r="I4" s="14">
        <f>G4*E4</f>
        <v>101760</v>
      </c>
      <c r="J4" s="2" t="s">
        <v>53</v>
      </c>
      <c r="K4" s="12">
        <v>45716</v>
      </c>
    </row>
    <row r="5" spans="1:11" ht="15.75" x14ac:dyDescent="0.25">
      <c r="A5" s="22"/>
      <c r="B5" s="7" t="s">
        <v>8</v>
      </c>
      <c r="C5" s="8" t="s">
        <v>9</v>
      </c>
      <c r="D5" s="9" t="s">
        <v>7</v>
      </c>
      <c r="E5" s="8">
        <v>240</v>
      </c>
      <c r="F5" s="24">
        <f t="shared" ref="F5:F40" si="0">G5/1.2</f>
        <v>1299.1666666666667</v>
      </c>
      <c r="G5" s="25">
        <v>1559</v>
      </c>
      <c r="H5" s="25">
        <f t="shared" ref="H5:H40" si="1">F5*E5</f>
        <v>311800</v>
      </c>
      <c r="I5" s="14">
        <f t="shared" ref="I5:I40" si="2">G5*E5</f>
        <v>374160</v>
      </c>
      <c r="J5" s="2" t="s">
        <v>53</v>
      </c>
      <c r="K5" s="12">
        <v>45716</v>
      </c>
    </row>
    <row r="6" spans="1:11" ht="15.75" x14ac:dyDescent="0.25">
      <c r="A6" s="22"/>
      <c r="B6" s="7" t="s">
        <v>10</v>
      </c>
      <c r="C6" s="8" t="s">
        <v>6</v>
      </c>
      <c r="D6" s="9" t="s">
        <v>7</v>
      </c>
      <c r="E6" s="8">
        <v>200</v>
      </c>
      <c r="F6" s="24">
        <f t="shared" si="0"/>
        <v>484.16666666666669</v>
      </c>
      <c r="G6" s="25">
        <v>581</v>
      </c>
      <c r="H6" s="25">
        <f t="shared" si="1"/>
        <v>96833.333333333343</v>
      </c>
      <c r="I6" s="14">
        <f t="shared" si="2"/>
        <v>116200</v>
      </c>
      <c r="J6" s="2" t="s">
        <v>53</v>
      </c>
      <c r="K6" s="12">
        <v>45716</v>
      </c>
    </row>
    <row r="7" spans="1:11" ht="15.75" x14ac:dyDescent="0.25">
      <c r="A7" s="22"/>
      <c r="B7" s="7" t="s">
        <v>11</v>
      </c>
      <c r="C7" s="8" t="s">
        <v>6</v>
      </c>
      <c r="D7" s="9" t="s">
        <v>7</v>
      </c>
      <c r="E7" s="8">
        <f>200+200</f>
        <v>400</v>
      </c>
      <c r="F7" s="24">
        <f t="shared" si="0"/>
        <v>583.33333333333337</v>
      </c>
      <c r="G7" s="25">
        <v>700</v>
      </c>
      <c r="H7" s="25">
        <f t="shared" si="1"/>
        <v>233333.33333333334</v>
      </c>
      <c r="I7" s="14">
        <f t="shared" si="2"/>
        <v>280000</v>
      </c>
      <c r="J7" s="2" t="s">
        <v>53</v>
      </c>
      <c r="K7" s="12">
        <v>45716</v>
      </c>
    </row>
    <row r="8" spans="1:11" ht="15.75" x14ac:dyDescent="0.25">
      <c r="A8" s="22"/>
      <c r="B8" s="10" t="s">
        <v>12</v>
      </c>
      <c r="C8" s="8" t="s">
        <v>13</v>
      </c>
      <c r="D8" s="9" t="s">
        <v>7</v>
      </c>
      <c r="E8" s="8">
        <v>300</v>
      </c>
      <c r="F8" s="24">
        <f t="shared" si="0"/>
        <v>250</v>
      </c>
      <c r="G8" s="25">
        <v>300</v>
      </c>
      <c r="H8" s="25">
        <f t="shared" si="1"/>
        <v>75000</v>
      </c>
      <c r="I8" s="14">
        <f t="shared" si="2"/>
        <v>90000</v>
      </c>
      <c r="J8" s="2" t="s">
        <v>53</v>
      </c>
      <c r="K8" s="12">
        <v>45716</v>
      </c>
    </row>
    <row r="9" spans="1:11" ht="15.75" x14ac:dyDescent="0.25">
      <c r="A9" s="22"/>
      <c r="B9" s="10" t="s">
        <v>12</v>
      </c>
      <c r="C9" s="8" t="s">
        <v>14</v>
      </c>
      <c r="D9" s="9" t="s">
        <v>7</v>
      </c>
      <c r="E9" s="8">
        <v>200</v>
      </c>
      <c r="F9" s="24">
        <f t="shared" si="0"/>
        <v>875</v>
      </c>
      <c r="G9" s="25">
        <v>1050</v>
      </c>
      <c r="H9" s="25">
        <f t="shared" si="1"/>
        <v>175000</v>
      </c>
      <c r="I9" s="14">
        <f t="shared" si="2"/>
        <v>210000</v>
      </c>
      <c r="J9" s="2" t="s">
        <v>53</v>
      </c>
      <c r="K9" s="12">
        <v>45716</v>
      </c>
    </row>
    <row r="10" spans="1:11" ht="15.75" x14ac:dyDescent="0.25">
      <c r="A10" s="22"/>
      <c r="B10" s="10" t="s">
        <v>12</v>
      </c>
      <c r="C10" s="8" t="s">
        <v>15</v>
      </c>
      <c r="D10" s="9" t="s">
        <v>7</v>
      </c>
      <c r="E10" s="8">
        <v>10</v>
      </c>
      <c r="F10" s="24">
        <f t="shared" si="0"/>
        <v>2958.3333333333335</v>
      </c>
      <c r="G10" s="25">
        <v>3550</v>
      </c>
      <c r="H10" s="25">
        <f t="shared" si="1"/>
        <v>29583.333333333336</v>
      </c>
      <c r="I10" s="14">
        <f t="shared" si="2"/>
        <v>35500</v>
      </c>
      <c r="J10" s="2" t="s">
        <v>53</v>
      </c>
      <c r="K10" s="12">
        <v>45716</v>
      </c>
    </row>
    <row r="11" spans="1:11" ht="15.75" x14ac:dyDescent="0.25">
      <c r="A11" s="22"/>
      <c r="B11" s="7" t="s">
        <v>16</v>
      </c>
      <c r="C11" s="8" t="s">
        <v>14</v>
      </c>
      <c r="D11" s="9" t="s">
        <v>7</v>
      </c>
      <c r="E11" s="8">
        <v>500</v>
      </c>
      <c r="F11" s="24">
        <f t="shared" si="0"/>
        <v>855</v>
      </c>
      <c r="G11" s="25">
        <v>1026</v>
      </c>
      <c r="H11" s="25">
        <f t="shared" si="1"/>
        <v>427500</v>
      </c>
      <c r="I11" s="14">
        <f t="shared" si="2"/>
        <v>513000</v>
      </c>
      <c r="J11" s="2" t="s">
        <v>53</v>
      </c>
      <c r="K11" s="12">
        <v>45716</v>
      </c>
    </row>
    <row r="12" spans="1:11" ht="15.75" x14ac:dyDescent="0.25">
      <c r="A12" s="22"/>
      <c r="B12" s="7" t="s">
        <v>17</v>
      </c>
      <c r="C12" s="8" t="s">
        <v>6</v>
      </c>
      <c r="D12" s="9" t="s">
        <v>7</v>
      </c>
      <c r="E12" s="8">
        <v>30</v>
      </c>
      <c r="F12" s="24">
        <f t="shared" si="0"/>
        <v>295.83333333333337</v>
      </c>
      <c r="G12" s="25">
        <v>355</v>
      </c>
      <c r="H12" s="25">
        <f t="shared" si="1"/>
        <v>8875.0000000000018</v>
      </c>
      <c r="I12" s="14">
        <f t="shared" si="2"/>
        <v>10650</v>
      </c>
      <c r="J12" s="2" t="s">
        <v>53</v>
      </c>
      <c r="K12" s="12">
        <v>45716</v>
      </c>
    </row>
    <row r="13" spans="1:11" ht="15.75" x14ac:dyDescent="0.25">
      <c r="A13" s="22"/>
      <c r="B13" s="10" t="s">
        <v>18</v>
      </c>
      <c r="C13" s="8" t="s">
        <v>19</v>
      </c>
      <c r="D13" s="8" t="s">
        <v>20</v>
      </c>
      <c r="E13" s="8">
        <v>40</v>
      </c>
      <c r="F13" s="24">
        <f t="shared" si="0"/>
        <v>804.16666666666674</v>
      </c>
      <c r="G13" s="25">
        <v>965</v>
      </c>
      <c r="H13" s="25">
        <f t="shared" si="1"/>
        <v>32166.666666666672</v>
      </c>
      <c r="I13" s="14">
        <f t="shared" si="2"/>
        <v>38600</v>
      </c>
      <c r="J13" s="2" t="s">
        <v>53</v>
      </c>
      <c r="K13" s="12">
        <v>45716</v>
      </c>
    </row>
    <row r="14" spans="1:11" ht="15.75" x14ac:dyDescent="0.25">
      <c r="A14" s="22"/>
      <c r="B14" s="7" t="s">
        <v>21</v>
      </c>
      <c r="C14" s="8" t="s">
        <v>22</v>
      </c>
      <c r="D14" s="9" t="s">
        <v>7</v>
      </c>
      <c r="E14" s="8">
        <v>10</v>
      </c>
      <c r="F14" s="24">
        <f t="shared" si="0"/>
        <v>641.66666666666674</v>
      </c>
      <c r="G14" s="25">
        <v>770</v>
      </c>
      <c r="H14" s="25">
        <f t="shared" si="1"/>
        <v>6416.6666666666679</v>
      </c>
      <c r="I14" s="14">
        <f t="shared" si="2"/>
        <v>7700</v>
      </c>
      <c r="J14" s="2" t="s">
        <v>53</v>
      </c>
      <c r="K14" s="12">
        <v>45716</v>
      </c>
    </row>
    <row r="15" spans="1:11" ht="15.75" x14ac:dyDescent="0.25">
      <c r="A15" s="22"/>
      <c r="B15" s="7" t="s">
        <v>23</v>
      </c>
      <c r="C15" s="8" t="s">
        <v>9</v>
      </c>
      <c r="D15" s="9" t="s">
        <v>7</v>
      </c>
      <c r="E15" s="8">
        <v>10</v>
      </c>
      <c r="F15" s="24">
        <f t="shared" si="0"/>
        <v>1108.3333333333335</v>
      </c>
      <c r="G15" s="25">
        <v>1330</v>
      </c>
      <c r="H15" s="25">
        <f t="shared" si="1"/>
        <v>11083.333333333336</v>
      </c>
      <c r="I15" s="14">
        <f t="shared" si="2"/>
        <v>13300</v>
      </c>
      <c r="J15" s="2" t="s">
        <v>53</v>
      </c>
      <c r="K15" s="12">
        <v>45716</v>
      </c>
    </row>
    <row r="16" spans="1:11" ht="15.75" x14ac:dyDescent="0.25">
      <c r="A16" s="22"/>
      <c r="B16" s="7" t="s">
        <v>24</v>
      </c>
      <c r="C16" s="8" t="s">
        <v>6</v>
      </c>
      <c r="D16" s="9" t="s">
        <v>7</v>
      </c>
      <c r="E16" s="8">
        <v>100</v>
      </c>
      <c r="F16" s="24">
        <f t="shared" si="0"/>
        <v>387.5</v>
      </c>
      <c r="G16" s="25">
        <v>465</v>
      </c>
      <c r="H16" s="25">
        <f t="shared" si="1"/>
        <v>38750</v>
      </c>
      <c r="I16" s="14">
        <f t="shared" si="2"/>
        <v>46500</v>
      </c>
      <c r="J16" s="2" t="s">
        <v>53</v>
      </c>
      <c r="K16" s="12">
        <v>45716</v>
      </c>
    </row>
    <row r="17" spans="1:11" ht="15.75" x14ac:dyDescent="0.25">
      <c r="A17" s="22"/>
      <c r="B17" s="7" t="s">
        <v>25</v>
      </c>
      <c r="C17" s="8" t="s">
        <v>26</v>
      </c>
      <c r="D17" s="9" t="s">
        <v>7</v>
      </c>
      <c r="E17" s="8">
        <v>100</v>
      </c>
      <c r="F17" s="24">
        <f t="shared" si="0"/>
        <v>199.16666666666669</v>
      </c>
      <c r="G17" s="25">
        <v>239</v>
      </c>
      <c r="H17" s="25">
        <f t="shared" si="1"/>
        <v>19916.666666666668</v>
      </c>
      <c r="I17" s="14">
        <f t="shared" si="2"/>
        <v>23900</v>
      </c>
      <c r="J17" s="2" t="s">
        <v>53</v>
      </c>
      <c r="K17" s="12">
        <v>45716</v>
      </c>
    </row>
    <row r="18" spans="1:11" ht="15.75" x14ac:dyDescent="0.25">
      <c r="A18" s="22"/>
      <c r="B18" s="10" t="s">
        <v>27</v>
      </c>
      <c r="C18" s="8" t="s">
        <v>9</v>
      </c>
      <c r="D18" s="8" t="s">
        <v>20</v>
      </c>
      <c r="E18" s="8">
        <v>15</v>
      </c>
      <c r="F18" s="24">
        <f t="shared" si="0"/>
        <v>1375</v>
      </c>
      <c r="G18" s="25">
        <v>1650</v>
      </c>
      <c r="H18" s="25">
        <f t="shared" si="1"/>
        <v>20625</v>
      </c>
      <c r="I18" s="14">
        <f t="shared" si="2"/>
        <v>24750</v>
      </c>
      <c r="J18" s="2" t="s">
        <v>53</v>
      </c>
      <c r="K18" s="12">
        <v>45716</v>
      </c>
    </row>
    <row r="19" spans="1:11" ht="15.75" x14ac:dyDescent="0.25">
      <c r="A19" s="22"/>
      <c r="B19" s="10" t="s">
        <v>27</v>
      </c>
      <c r="C19" s="8" t="s">
        <v>6</v>
      </c>
      <c r="D19" s="8" t="s">
        <v>20</v>
      </c>
      <c r="E19" s="8">
        <v>60</v>
      </c>
      <c r="F19" s="24">
        <f t="shared" si="0"/>
        <v>375</v>
      </c>
      <c r="G19" s="25">
        <v>450</v>
      </c>
      <c r="H19" s="25">
        <f t="shared" si="1"/>
        <v>22500</v>
      </c>
      <c r="I19" s="14">
        <f t="shared" si="2"/>
        <v>27000</v>
      </c>
      <c r="J19" s="2" t="s">
        <v>53</v>
      </c>
      <c r="K19" s="12">
        <v>45716</v>
      </c>
    </row>
    <row r="20" spans="1:11" ht="15.75" x14ac:dyDescent="0.25">
      <c r="A20" s="22"/>
      <c r="B20" s="13" t="s">
        <v>56</v>
      </c>
      <c r="C20" s="8" t="s">
        <v>9</v>
      </c>
      <c r="D20" s="9" t="s">
        <v>7</v>
      </c>
      <c r="E20" s="8">
        <v>10</v>
      </c>
      <c r="F20" s="24">
        <f t="shared" si="0"/>
        <v>2525</v>
      </c>
      <c r="G20" s="26">
        <v>3030</v>
      </c>
      <c r="H20" s="25">
        <f t="shared" si="1"/>
        <v>25250</v>
      </c>
      <c r="I20" s="15">
        <f t="shared" si="2"/>
        <v>30300</v>
      </c>
      <c r="J20" s="2" t="s">
        <v>53</v>
      </c>
      <c r="K20" s="12">
        <v>45716</v>
      </c>
    </row>
    <row r="21" spans="1:11" ht="15.75" x14ac:dyDescent="0.25">
      <c r="A21" s="22"/>
      <c r="B21" s="13" t="s">
        <v>57</v>
      </c>
      <c r="C21" s="8" t="s">
        <v>6</v>
      </c>
      <c r="D21" s="9" t="s">
        <v>7</v>
      </c>
      <c r="E21" s="8">
        <v>10</v>
      </c>
      <c r="F21" s="24">
        <f t="shared" si="0"/>
        <v>708.33333333333337</v>
      </c>
      <c r="G21" s="26">
        <v>850</v>
      </c>
      <c r="H21" s="25">
        <f t="shared" si="1"/>
        <v>7083.3333333333339</v>
      </c>
      <c r="I21" s="15">
        <f t="shared" si="2"/>
        <v>8500</v>
      </c>
      <c r="J21" s="2" t="s">
        <v>53</v>
      </c>
      <c r="K21" s="12">
        <v>45716</v>
      </c>
    </row>
    <row r="22" spans="1:11" ht="15.75" x14ac:dyDescent="0.25">
      <c r="A22" s="22"/>
      <c r="B22" s="10" t="s">
        <v>28</v>
      </c>
      <c r="C22" s="8" t="s">
        <v>29</v>
      </c>
      <c r="D22" s="8" t="s">
        <v>20</v>
      </c>
      <c r="E22" s="8">
        <v>10</v>
      </c>
      <c r="F22" s="24">
        <f t="shared" si="0"/>
        <v>1791.6666666666667</v>
      </c>
      <c r="G22" s="27">
        <v>2150</v>
      </c>
      <c r="H22" s="25">
        <f t="shared" si="1"/>
        <v>17916.666666666668</v>
      </c>
      <c r="I22" s="14">
        <f t="shared" si="2"/>
        <v>21500</v>
      </c>
      <c r="J22" s="2" t="s">
        <v>53</v>
      </c>
      <c r="K22" s="12">
        <v>45716</v>
      </c>
    </row>
    <row r="23" spans="1:11" ht="15.75" x14ac:dyDescent="0.25">
      <c r="A23" s="22"/>
      <c r="B23" s="7" t="s">
        <v>30</v>
      </c>
      <c r="C23" s="8" t="s">
        <v>6</v>
      </c>
      <c r="D23" s="9" t="s">
        <v>7</v>
      </c>
      <c r="E23" s="8">
        <v>50</v>
      </c>
      <c r="F23" s="24">
        <f t="shared" si="0"/>
        <v>470</v>
      </c>
      <c r="G23" s="27">
        <v>564</v>
      </c>
      <c r="H23" s="25">
        <f t="shared" si="1"/>
        <v>23500</v>
      </c>
      <c r="I23" s="14">
        <f t="shared" si="2"/>
        <v>28200</v>
      </c>
      <c r="J23" s="2" t="s">
        <v>53</v>
      </c>
      <c r="K23" s="12">
        <v>45716</v>
      </c>
    </row>
    <row r="24" spans="1:11" ht="15.75" x14ac:dyDescent="0.25">
      <c r="A24" s="22"/>
      <c r="B24" s="10" t="s">
        <v>31</v>
      </c>
      <c r="C24" s="8" t="s">
        <v>32</v>
      </c>
      <c r="D24" s="8" t="s">
        <v>20</v>
      </c>
      <c r="E24" s="8">
        <v>22</v>
      </c>
      <c r="F24" s="24">
        <f t="shared" si="0"/>
        <v>250</v>
      </c>
      <c r="G24" s="27">
        <v>300</v>
      </c>
      <c r="H24" s="25">
        <f t="shared" si="1"/>
        <v>5500</v>
      </c>
      <c r="I24" s="14">
        <f t="shared" si="2"/>
        <v>6600</v>
      </c>
      <c r="J24" s="2" t="s">
        <v>53</v>
      </c>
      <c r="K24" s="12">
        <v>45716</v>
      </c>
    </row>
    <row r="25" spans="1:11" ht="15.75" x14ac:dyDescent="0.25">
      <c r="A25" s="22"/>
      <c r="B25" s="7" t="s">
        <v>33</v>
      </c>
      <c r="C25" s="8" t="s">
        <v>9</v>
      </c>
      <c r="D25" s="9" t="s">
        <v>7</v>
      </c>
      <c r="E25" s="8">
        <v>10</v>
      </c>
      <c r="F25" s="24">
        <f t="shared" si="0"/>
        <v>1917.5</v>
      </c>
      <c r="G25" s="27">
        <v>2301</v>
      </c>
      <c r="H25" s="25">
        <f t="shared" si="1"/>
        <v>19175</v>
      </c>
      <c r="I25" s="14">
        <f t="shared" si="2"/>
        <v>23010</v>
      </c>
      <c r="J25" s="2" t="s">
        <v>53</v>
      </c>
      <c r="K25" s="12">
        <v>45716</v>
      </c>
    </row>
    <row r="26" spans="1:11" ht="15.75" x14ac:dyDescent="0.25">
      <c r="A26" s="22"/>
      <c r="B26" s="7" t="s">
        <v>34</v>
      </c>
      <c r="C26" s="8" t="s">
        <v>6</v>
      </c>
      <c r="D26" s="9" t="s">
        <v>7</v>
      </c>
      <c r="E26" s="8">
        <v>10</v>
      </c>
      <c r="F26" s="24">
        <f t="shared" si="0"/>
        <v>558.33333333333337</v>
      </c>
      <c r="G26" s="27">
        <v>670</v>
      </c>
      <c r="H26" s="25">
        <f t="shared" si="1"/>
        <v>5583.3333333333339</v>
      </c>
      <c r="I26" s="14">
        <f t="shared" si="2"/>
        <v>6700</v>
      </c>
      <c r="J26" s="2" t="s">
        <v>53</v>
      </c>
      <c r="K26" s="12">
        <v>45716</v>
      </c>
    </row>
    <row r="27" spans="1:11" ht="15.75" x14ac:dyDescent="0.25">
      <c r="A27" s="22"/>
      <c r="B27" s="7" t="s">
        <v>54</v>
      </c>
      <c r="C27" s="8" t="s">
        <v>6</v>
      </c>
      <c r="D27" s="9" t="s">
        <v>7</v>
      </c>
      <c r="E27" s="8">
        <v>50</v>
      </c>
      <c r="F27" s="24">
        <f t="shared" si="0"/>
        <v>800</v>
      </c>
      <c r="G27" s="27">
        <v>960</v>
      </c>
      <c r="H27" s="25">
        <f t="shared" si="1"/>
        <v>40000</v>
      </c>
      <c r="I27" s="14">
        <f t="shared" si="2"/>
        <v>48000</v>
      </c>
      <c r="J27" s="2" t="s">
        <v>53</v>
      </c>
      <c r="K27" s="12">
        <v>45716</v>
      </c>
    </row>
    <row r="28" spans="1:11" ht="15.75" x14ac:dyDescent="0.25">
      <c r="A28" s="22"/>
      <c r="B28" s="7" t="s">
        <v>35</v>
      </c>
      <c r="C28" s="8" t="s">
        <v>29</v>
      </c>
      <c r="D28" s="9" t="s">
        <v>7</v>
      </c>
      <c r="E28" s="8">
        <v>30</v>
      </c>
      <c r="F28" s="24">
        <f t="shared" si="0"/>
        <v>1537.5</v>
      </c>
      <c r="G28" s="27">
        <v>1845</v>
      </c>
      <c r="H28" s="25">
        <f t="shared" si="1"/>
        <v>46125</v>
      </c>
      <c r="I28" s="14">
        <f t="shared" si="2"/>
        <v>55350</v>
      </c>
      <c r="J28" s="2" t="s">
        <v>53</v>
      </c>
      <c r="K28" s="12">
        <v>45716</v>
      </c>
    </row>
    <row r="29" spans="1:11" ht="15.75" x14ac:dyDescent="0.25">
      <c r="A29" s="22"/>
      <c r="B29" s="10" t="s">
        <v>36</v>
      </c>
      <c r="C29" s="8" t="s">
        <v>6</v>
      </c>
      <c r="D29" s="9" t="s">
        <v>7</v>
      </c>
      <c r="E29" s="8">
        <v>300</v>
      </c>
      <c r="F29" s="24">
        <f t="shared" si="0"/>
        <v>823.33333333333337</v>
      </c>
      <c r="G29" s="27">
        <v>988</v>
      </c>
      <c r="H29" s="25">
        <f t="shared" si="1"/>
        <v>247000</v>
      </c>
      <c r="I29" s="14">
        <f t="shared" si="2"/>
        <v>296400</v>
      </c>
      <c r="J29" s="2" t="s">
        <v>53</v>
      </c>
      <c r="K29" s="12">
        <v>45716</v>
      </c>
    </row>
    <row r="30" spans="1:11" ht="15.75" x14ac:dyDescent="0.25">
      <c r="A30" s="22"/>
      <c r="B30" s="10" t="s">
        <v>37</v>
      </c>
      <c r="C30" s="8" t="s">
        <v>6</v>
      </c>
      <c r="D30" s="9" t="s">
        <v>7</v>
      </c>
      <c r="E30" s="8">
        <v>30</v>
      </c>
      <c r="F30" s="24">
        <f t="shared" si="0"/>
        <v>625</v>
      </c>
      <c r="G30" s="27">
        <v>750</v>
      </c>
      <c r="H30" s="25">
        <f t="shared" si="1"/>
        <v>18750</v>
      </c>
      <c r="I30" s="14">
        <f t="shared" si="2"/>
        <v>22500</v>
      </c>
      <c r="J30" s="2" t="s">
        <v>53</v>
      </c>
      <c r="K30" s="12">
        <v>45716</v>
      </c>
    </row>
    <row r="31" spans="1:11" ht="15.75" x14ac:dyDescent="0.25">
      <c r="A31" s="22"/>
      <c r="B31" s="7" t="s">
        <v>38</v>
      </c>
      <c r="C31" s="8" t="s">
        <v>39</v>
      </c>
      <c r="D31" s="9" t="s">
        <v>7</v>
      </c>
      <c r="E31" s="8">
        <v>10</v>
      </c>
      <c r="F31" s="24">
        <f t="shared" si="0"/>
        <v>3171.666666666667</v>
      </c>
      <c r="G31" s="27">
        <v>3806</v>
      </c>
      <c r="H31" s="25">
        <f t="shared" si="1"/>
        <v>31716.666666666672</v>
      </c>
      <c r="I31" s="14">
        <f t="shared" si="2"/>
        <v>38060</v>
      </c>
      <c r="J31" s="2" t="s">
        <v>53</v>
      </c>
      <c r="K31" s="12">
        <v>45716</v>
      </c>
    </row>
    <row r="32" spans="1:11" ht="15.75" x14ac:dyDescent="0.25">
      <c r="A32" s="22"/>
      <c r="B32" s="7" t="s">
        <v>40</v>
      </c>
      <c r="C32" s="8" t="s">
        <v>6</v>
      </c>
      <c r="D32" s="9" t="s">
        <v>7</v>
      </c>
      <c r="E32" s="8">
        <v>50</v>
      </c>
      <c r="F32" s="24">
        <f t="shared" si="0"/>
        <v>354.16666666666669</v>
      </c>
      <c r="G32" s="27">
        <v>425</v>
      </c>
      <c r="H32" s="25">
        <f t="shared" si="1"/>
        <v>17708.333333333336</v>
      </c>
      <c r="I32" s="14">
        <f t="shared" si="2"/>
        <v>21250</v>
      </c>
      <c r="J32" s="2" t="s">
        <v>53</v>
      </c>
      <c r="K32" s="12">
        <v>45716</v>
      </c>
    </row>
    <row r="33" spans="1:11" ht="15.75" x14ac:dyDescent="0.25">
      <c r="A33" s="22"/>
      <c r="B33" s="7" t="s">
        <v>41</v>
      </c>
      <c r="C33" s="8" t="s">
        <v>9</v>
      </c>
      <c r="D33" s="9" t="s">
        <v>7</v>
      </c>
      <c r="E33" s="8">
        <f t="shared" ref="E33:E35" si="3">40+50</f>
        <v>90</v>
      </c>
      <c r="F33" s="24">
        <f t="shared" si="0"/>
        <v>3175</v>
      </c>
      <c r="G33" s="26">
        <v>3810</v>
      </c>
      <c r="H33" s="25">
        <f t="shared" si="1"/>
        <v>285750</v>
      </c>
      <c r="I33" s="14">
        <f t="shared" si="2"/>
        <v>342900</v>
      </c>
      <c r="J33" s="2" t="s">
        <v>53</v>
      </c>
      <c r="K33" s="12">
        <v>45716</v>
      </c>
    </row>
    <row r="34" spans="1:11" ht="15.75" x14ac:dyDescent="0.25">
      <c r="A34" s="22"/>
      <c r="B34" s="7" t="s">
        <v>42</v>
      </c>
      <c r="C34" s="8" t="s">
        <v>9</v>
      </c>
      <c r="D34" s="9" t="s">
        <v>7</v>
      </c>
      <c r="E34" s="8">
        <f t="shared" si="3"/>
        <v>90</v>
      </c>
      <c r="F34" s="24">
        <f t="shared" si="0"/>
        <v>3175</v>
      </c>
      <c r="G34" s="26">
        <v>3810</v>
      </c>
      <c r="H34" s="25">
        <f t="shared" si="1"/>
        <v>285750</v>
      </c>
      <c r="I34" s="14">
        <f t="shared" si="2"/>
        <v>342900</v>
      </c>
      <c r="J34" s="2" t="s">
        <v>53</v>
      </c>
      <c r="K34" s="12">
        <v>45716</v>
      </c>
    </row>
    <row r="35" spans="1:11" ht="15.75" x14ac:dyDescent="0.25">
      <c r="A35" s="22"/>
      <c r="B35" s="7" t="s">
        <v>43</v>
      </c>
      <c r="C35" s="8" t="s">
        <v>9</v>
      </c>
      <c r="D35" s="9" t="s">
        <v>7</v>
      </c>
      <c r="E35" s="8">
        <f t="shared" si="3"/>
        <v>90</v>
      </c>
      <c r="F35" s="24">
        <f t="shared" si="0"/>
        <v>3679.166666666667</v>
      </c>
      <c r="G35" s="26">
        <v>4415</v>
      </c>
      <c r="H35" s="25">
        <f t="shared" si="1"/>
        <v>331125</v>
      </c>
      <c r="I35" s="14">
        <f t="shared" si="2"/>
        <v>397350</v>
      </c>
      <c r="J35" s="2" t="s">
        <v>53</v>
      </c>
      <c r="K35" s="12">
        <v>45716</v>
      </c>
    </row>
    <row r="36" spans="1:11" ht="15.75" x14ac:dyDescent="0.25">
      <c r="A36" s="22"/>
      <c r="B36" s="7" t="s">
        <v>44</v>
      </c>
      <c r="C36" s="8" t="s">
        <v>14</v>
      </c>
      <c r="D36" s="9" t="s">
        <v>7</v>
      </c>
      <c r="E36" s="8">
        <v>20</v>
      </c>
      <c r="F36" s="24">
        <f t="shared" si="0"/>
        <v>695.83333333333337</v>
      </c>
      <c r="G36" s="27">
        <v>835</v>
      </c>
      <c r="H36" s="25">
        <f t="shared" si="1"/>
        <v>13916.666666666668</v>
      </c>
      <c r="I36" s="14">
        <f t="shared" si="2"/>
        <v>16700</v>
      </c>
      <c r="J36" s="2" t="s">
        <v>53</v>
      </c>
      <c r="K36" s="12">
        <v>45716</v>
      </c>
    </row>
    <row r="37" spans="1:11" ht="15.75" x14ac:dyDescent="0.25">
      <c r="A37" s="22"/>
      <c r="B37" s="7" t="s">
        <v>45</v>
      </c>
      <c r="C37" s="8" t="s">
        <v>46</v>
      </c>
      <c r="D37" s="9" t="s">
        <v>7</v>
      </c>
      <c r="E37" s="8">
        <v>70</v>
      </c>
      <c r="F37" s="24">
        <f t="shared" si="0"/>
        <v>1325</v>
      </c>
      <c r="G37" s="27">
        <v>1590</v>
      </c>
      <c r="H37" s="25">
        <f t="shared" si="1"/>
        <v>92750</v>
      </c>
      <c r="I37" s="14">
        <f t="shared" si="2"/>
        <v>111300</v>
      </c>
      <c r="J37" s="2" t="s">
        <v>53</v>
      </c>
      <c r="K37" s="12">
        <v>45716</v>
      </c>
    </row>
    <row r="38" spans="1:11" ht="15.75" x14ac:dyDescent="0.25">
      <c r="A38" s="22"/>
      <c r="B38" s="7" t="s">
        <v>47</v>
      </c>
      <c r="C38" s="8" t="s">
        <v>15</v>
      </c>
      <c r="D38" s="9" t="s">
        <v>7</v>
      </c>
      <c r="E38" s="8">
        <v>10</v>
      </c>
      <c r="F38" s="24">
        <f t="shared" si="0"/>
        <v>2620.8333333333335</v>
      </c>
      <c r="G38" s="27">
        <v>3145</v>
      </c>
      <c r="H38" s="25">
        <f t="shared" si="1"/>
        <v>26208.333333333336</v>
      </c>
      <c r="I38" s="14">
        <f t="shared" si="2"/>
        <v>31450</v>
      </c>
      <c r="J38" s="2" t="s">
        <v>53</v>
      </c>
      <c r="K38" s="12">
        <v>45716</v>
      </c>
    </row>
    <row r="39" spans="1:11" ht="15.75" x14ac:dyDescent="0.25">
      <c r="A39" s="22"/>
      <c r="B39" s="10" t="s">
        <v>30</v>
      </c>
      <c r="C39" s="8" t="s">
        <v>6</v>
      </c>
      <c r="D39" s="9" t="s">
        <v>7</v>
      </c>
      <c r="E39" s="8">
        <v>50</v>
      </c>
      <c r="F39" s="24">
        <f t="shared" si="0"/>
        <v>470</v>
      </c>
      <c r="G39" s="27">
        <v>564</v>
      </c>
      <c r="H39" s="25">
        <f t="shared" si="1"/>
        <v>23500</v>
      </c>
      <c r="I39" s="14">
        <f t="shared" si="2"/>
        <v>28200</v>
      </c>
      <c r="J39" s="2" t="s">
        <v>53</v>
      </c>
      <c r="K39" s="12">
        <v>45716</v>
      </c>
    </row>
    <row r="40" spans="1:11" ht="15.75" x14ac:dyDescent="0.25">
      <c r="A40" s="22"/>
      <c r="B40" s="7" t="s">
        <v>48</v>
      </c>
      <c r="C40" s="8" t="s">
        <v>29</v>
      </c>
      <c r="D40" s="9" t="s">
        <v>7</v>
      </c>
      <c r="E40" s="8">
        <v>340</v>
      </c>
      <c r="F40" s="24">
        <f t="shared" si="0"/>
        <v>940.83333333333337</v>
      </c>
      <c r="G40" s="28">
        <v>1129</v>
      </c>
      <c r="H40" s="25">
        <f t="shared" si="1"/>
        <v>319883.33333333337</v>
      </c>
      <c r="I40" s="14">
        <f t="shared" si="2"/>
        <v>383860</v>
      </c>
      <c r="J40" s="2" t="s">
        <v>53</v>
      </c>
      <c r="K40" s="12">
        <v>45716</v>
      </c>
    </row>
    <row r="41" spans="1:11" s="16" customFormat="1" ht="15.75" x14ac:dyDescent="0.25">
      <c r="E41" s="17">
        <f>SUM(E4:E40)</f>
        <v>3807</v>
      </c>
      <c r="F41" s="29"/>
      <c r="G41" s="30"/>
      <c r="H41" s="31">
        <f>SUM(H4:H40)</f>
        <v>3478375.0000000005</v>
      </c>
      <c r="I41" s="19">
        <f>SUM(I4:I40)</f>
        <v>4174050</v>
      </c>
      <c r="J41" s="18"/>
      <c r="K41" s="20"/>
    </row>
  </sheetData>
  <mergeCells count="2">
    <mergeCell ref="A4:A40"/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2024-12-06T02:48:35Z</dcterms:modified>
</cp:coreProperties>
</file>